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defaultThemeVersion="124226"/>
  <xr:revisionPtr revIDLastSave="0" documentId="13_ncr:1_{0F37F6B2-6314-472D-8117-3A017903A738}" xr6:coauthVersionLast="36" xr6:coauthVersionMax="36" xr10:uidLastSave="{00000000-0000-0000-0000-000000000000}"/>
  <bookViews>
    <workbookView xWindow="0" yWindow="0" windowWidth="20490" windowHeight="6825" xr2:uid="{00000000-000D-0000-FFFF-FFFF00000000}"/>
  </bookViews>
  <sheets>
    <sheet name="Tabelle1" sheetId="1" r:id="rId1"/>
  </sheets>
  <calcPr calcId="191029"/>
</workbook>
</file>

<file path=xl/calcChain.xml><?xml version="1.0" encoding="utf-8"?>
<calcChain xmlns="http://schemas.openxmlformats.org/spreadsheetml/2006/main">
  <c r="AZ23" i="1" l="1"/>
  <c r="AZ22" i="1"/>
  <c r="AZ21" i="1"/>
  <c r="AZ14" i="1"/>
  <c r="AZ13" i="1"/>
  <c r="AZ24" i="1" l="1"/>
  <c r="AZ20" i="1"/>
  <c r="AZ17" i="1"/>
  <c r="AZ16" i="1"/>
  <c r="AZ15" i="1"/>
  <c r="AY22" i="1" l="1"/>
  <c r="AY21" i="1"/>
  <c r="AY15" i="1"/>
  <c r="AY14" i="1"/>
  <c r="AY13" i="1"/>
  <c r="AY24" i="1" l="1"/>
  <c r="AY23" i="1"/>
  <c r="AY20" i="1"/>
  <c r="AY17" i="1"/>
  <c r="AY16" i="1"/>
  <c r="AX24" i="1" l="1"/>
  <c r="AX23" i="1"/>
  <c r="AX22" i="1"/>
  <c r="AX21" i="1"/>
  <c r="AX20" i="1"/>
  <c r="AX17" i="1"/>
  <c r="AX16" i="1"/>
  <c r="AX15" i="1"/>
  <c r="AX14" i="1"/>
  <c r="AX13" i="1"/>
  <c r="AW24" i="1" l="1"/>
  <c r="AW23" i="1"/>
  <c r="AW22" i="1"/>
  <c r="AW21" i="1"/>
  <c r="AW20" i="1"/>
  <c r="AW17" i="1"/>
  <c r="AW16" i="1"/>
  <c r="AW15" i="1"/>
  <c r="AW14" i="1"/>
  <c r="AW13" i="1"/>
  <c r="AV23" i="1" l="1"/>
  <c r="AV21" i="1"/>
  <c r="AV24" i="1" l="1"/>
  <c r="AV22" i="1"/>
  <c r="AV20" i="1"/>
  <c r="AV17" i="1"/>
  <c r="AV16" i="1"/>
  <c r="AV15" i="1"/>
  <c r="AV14" i="1"/>
  <c r="AV13" i="1"/>
  <c r="AU22" i="1" l="1"/>
  <c r="AU21" i="1"/>
  <c r="AU15" i="1"/>
  <c r="AU14" i="1"/>
  <c r="AU13" i="1"/>
  <c r="AU24" i="1" l="1"/>
  <c r="AU23" i="1"/>
  <c r="AU20" i="1"/>
  <c r="AU17" i="1"/>
  <c r="AU16" i="1"/>
  <c r="AT24" i="1" l="1"/>
  <c r="AT23" i="1"/>
  <c r="AT22" i="1"/>
  <c r="AT21" i="1"/>
  <c r="AT20" i="1"/>
  <c r="AT17" i="1"/>
  <c r="AT16" i="1"/>
  <c r="AT15" i="1"/>
  <c r="AT14" i="1"/>
  <c r="AT13" i="1"/>
  <c r="AS23" i="1" l="1"/>
  <c r="AS21" i="1"/>
  <c r="AS16" i="1"/>
  <c r="AS14" i="1"/>
  <c r="AS13" i="1"/>
  <c r="AS24" i="1" l="1"/>
  <c r="AS22" i="1"/>
  <c r="AS20" i="1"/>
  <c r="AS17" i="1"/>
  <c r="AS15" i="1"/>
  <c r="AR23" i="1" l="1"/>
  <c r="AR22" i="1"/>
  <c r="AR16" i="1"/>
  <c r="AR15" i="1"/>
  <c r="AR24" i="1" l="1"/>
  <c r="AR21" i="1"/>
  <c r="AR20" i="1"/>
  <c r="AR17" i="1"/>
  <c r="AR14" i="1"/>
  <c r="AR13" i="1"/>
  <c r="AQ24" i="1" l="1"/>
  <c r="AQ23" i="1"/>
  <c r="AQ22" i="1"/>
  <c r="AQ21" i="1"/>
  <c r="AQ20" i="1"/>
  <c r="AQ17" i="1"/>
  <c r="AQ16" i="1"/>
  <c r="AQ15" i="1"/>
  <c r="AQ14" i="1"/>
  <c r="AQ13" i="1"/>
  <c r="AP23" i="1" l="1"/>
  <c r="AP22" i="1"/>
  <c r="AP21" i="1"/>
  <c r="AP13" i="1"/>
  <c r="AP24" i="1" l="1"/>
  <c r="AP20" i="1"/>
  <c r="AP17" i="1"/>
  <c r="AP16" i="1"/>
  <c r="AP15" i="1"/>
  <c r="AP14" i="1"/>
  <c r="AO24" i="1" l="1"/>
  <c r="AO23" i="1"/>
  <c r="AO22" i="1"/>
  <c r="AO21" i="1"/>
  <c r="AO20" i="1"/>
  <c r="AO17" i="1"/>
  <c r="AO16" i="1"/>
  <c r="AO15" i="1"/>
  <c r="AO14" i="1"/>
  <c r="AO13" i="1"/>
  <c r="AN23" i="1" l="1"/>
  <c r="AN22" i="1"/>
  <c r="AN16" i="1"/>
  <c r="AN15" i="1"/>
  <c r="AN24" i="1" l="1"/>
  <c r="AN21" i="1"/>
  <c r="AN20" i="1"/>
  <c r="AN17" i="1"/>
  <c r="AN14" i="1"/>
  <c r="AN13" i="1"/>
  <c r="AM23" i="1" l="1"/>
  <c r="AM22" i="1"/>
  <c r="AM16" i="1"/>
  <c r="AM15" i="1"/>
  <c r="AM24" i="1" l="1"/>
  <c r="AM21" i="1"/>
  <c r="AM20" i="1"/>
  <c r="AM17" i="1"/>
  <c r="AM14" i="1"/>
  <c r="AM13" i="1"/>
  <c r="AL23" i="1" l="1"/>
  <c r="AL22" i="1"/>
  <c r="AL21" i="1"/>
  <c r="AL16" i="1"/>
  <c r="AL15" i="1"/>
  <c r="AL14" i="1"/>
  <c r="AL13" i="1"/>
  <c r="AL24" i="1" l="1"/>
  <c r="AL20" i="1"/>
  <c r="AL17" i="1"/>
  <c r="AK23" i="1" l="1"/>
  <c r="AK21" i="1"/>
  <c r="AK16" i="1"/>
  <c r="AK15" i="1"/>
  <c r="AK24" i="1" l="1"/>
  <c r="AK22" i="1"/>
  <c r="AK20" i="1"/>
  <c r="AK17" i="1"/>
  <c r="AK14" i="1"/>
  <c r="AK13" i="1"/>
  <c r="AJ24" i="1" l="1"/>
  <c r="AJ23" i="1"/>
  <c r="AJ22" i="1"/>
  <c r="AJ21" i="1"/>
  <c r="AJ20" i="1"/>
  <c r="AJ17" i="1"/>
  <c r="AJ16" i="1"/>
  <c r="AJ15" i="1"/>
  <c r="AJ14" i="1"/>
  <c r="AJ13" i="1"/>
  <c r="AI24" i="1" l="1"/>
  <c r="AI23" i="1"/>
  <c r="AI22" i="1"/>
  <c r="AI21" i="1"/>
  <c r="AI20" i="1"/>
  <c r="AI17" i="1"/>
  <c r="AI16" i="1"/>
  <c r="AI15" i="1"/>
  <c r="AI14" i="1"/>
  <c r="AI13" i="1"/>
  <c r="AH14" i="1" l="1"/>
  <c r="AH13" i="1"/>
  <c r="AH24" i="1" l="1"/>
  <c r="AH23" i="1"/>
  <c r="AH22" i="1"/>
  <c r="AH21" i="1"/>
  <c r="AH20" i="1"/>
  <c r="AH17" i="1"/>
  <c r="AH16" i="1"/>
  <c r="AH15" i="1"/>
  <c r="AG24" i="1" l="1"/>
  <c r="AG23" i="1"/>
  <c r="AG22" i="1"/>
  <c r="AG21" i="1"/>
  <c r="AG20" i="1"/>
  <c r="AG17" i="1"/>
  <c r="AG16" i="1"/>
  <c r="AG15" i="1"/>
  <c r="AG14" i="1"/>
  <c r="AG13" i="1"/>
  <c r="AF24" i="1" l="1"/>
  <c r="AF23" i="1"/>
  <c r="AF22" i="1"/>
  <c r="AF21" i="1"/>
  <c r="AF20" i="1"/>
  <c r="AF17" i="1"/>
  <c r="AF16" i="1"/>
  <c r="AF15" i="1"/>
  <c r="AF14" i="1"/>
  <c r="AF13" i="1"/>
  <c r="AE24" i="1" l="1"/>
  <c r="AE23" i="1"/>
  <c r="AE22" i="1"/>
  <c r="AE21" i="1"/>
  <c r="AE20" i="1"/>
  <c r="AE17" i="1"/>
  <c r="AE16" i="1"/>
  <c r="AE15" i="1"/>
  <c r="AE14" i="1"/>
  <c r="AE13" i="1"/>
  <c r="AD22" i="1" l="1"/>
  <c r="AD21" i="1"/>
  <c r="AD15" i="1"/>
  <c r="AD14" i="1"/>
  <c r="AD13" i="1"/>
  <c r="AC24" i="1"/>
  <c r="AC23" i="1"/>
  <c r="AC22" i="1"/>
  <c r="AC21" i="1"/>
  <c r="AC20" i="1"/>
  <c r="AC17" i="1"/>
  <c r="AC16" i="1"/>
  <c r="AC15" i="1"/>
  <c r="AC14" i="1"/>
  <c r="AC13" i="1"/>
  <c r="AD24" i="1"/>
  <c r="AD23" i="1"/>
  <c r="AD20" i="1"/>
  <c r="AD17" i="1"/>
  <c r="AD16" i="1"/>
  <c r="AB24" i="1" l="1"/>
  <c r="AB23" i="1"/>
  <c r="AB22" i="1"/>
  <c r="AB21" i="1"/>
  <c r="AB20" i="1"/>
  <c r="AB17" i="1"/>
  <c r="AB16" i="1"/>
  <c r="AB15" i="1"/>
  <c r="AB14" i="1"/>
  <c r="AB13" i="1"/>
  <c r="AA22" i="1" l="1"/>
  <c r="AA21" i="1"/>
  <c r="AA16" i="1"/>
  <c r="AA15" i="1"/>
  <c r="AA13" i="1"/>
  <c r="AA24" i="1"/>
  <c r="AA23" i="1"/>
  <c r="AA20" i="1"/>
  <c r="AA17" i="1"/>
  <c r="AA14" i="1"/>
  <c r="X22" i="1" l="1"/>
  <c r="Z24" i="1" l="1"/>
  <c r="Z23" i="1"/>
  <c r="Z22" i="1"/>
  <c r="Z21" i="1"/>
  <c r="Z20" i="1"/>
  <c r="Z17" i="1"/>
  <c r="Z16" i="1"/>
  <c r="Z15" i="1"/>
  <c r="Z14" i="1"/>
  <c r="Z13" i="1"/>
  <c r="Y24" i="1" l="1"/>
  <c r="Y23" i="1"/>
  <c r="Y22" i="1"/>
  <c r="Y21" i="1"/>
  <c r="Y20" i="1"/>
  <c r="Y17" i="1"/>
  <c r="Y16" i="1"/>
  <c r="Y15" i="1"/>
  <c r="Y14" i="1"/>
  <c r="Y13" i="1"/>
  <c r="X23" i="1" l="1"/>
  <c r="X21" i="1"/>
  <c r="X16" i="1"/>
  <c r="X15" i="1"/>
  <c r="X14" i="1"/>
  <c r="X13" i="1"/>
  <c r="X24" i="1"/>
  <c r="X20" i="1"/>
  <c r="X17" i="1"/>
  <c r="W23" i="1" l="1"/>
  <c r="W22" i="1"/>
  <c r="W15" i="1"/>
  <c r="W14" i="1"/>
  <c r="W24" i="1" l="1"/>
  <c r="W21" i="1"/>
  <c r="W20" i="1"/>
  <c r="W17" i="1"/>
  <c r="W16" i="1"/>
  <c r="W13" i="1"/>
  <c r="V23" i="1" l="1"/>
  <c r="V22" i="1"/>
  <c r="V21" i="1"/>
  <c r="V16" i="1"/>
  <c r="V15" i="1"/>
  <c r="V24" i="1"/>
  <c r="V20" i="1"/>
  <c r="V17" i="1"/>
  <c r="V14" i="1"/>
  <c r="V13" i="1"/>
  <c r="U24" i="1" l="1"/>
  <c r="U23" i="1"/>
  <c r="U22" i="1"/>
  <c r="U21" i="1"/>
  <c r="U20" i="1"/>
  <c r="U17" i="1"/>
  <c r="U16" i="1"/>
  <c r="U15" i="1"/>
  <c r="U14" i="1"/>
  <c r="U13" i="1"/>
  <c r="T24" i="1" l="1"/>
  <c r="T23" i="1"/>
  <c r="T22" i="1"/>
  <c r="T21" i="1"/>
  <c r="T20" i="1"/>
  <c r="T17" i="1"/>
  <c r="T16" i="1"/>
  <c r="T15" i="1"/>
  <c r="T14" i="1"/>
  <c r="T13" i="1"/>
  <c r="S24" i="1" l="1"/>
  <c r="S23" i="1"/>
  <c r="S22" i="1"/>
  <c r="S21" i="1"/>
  <c r="S20" i="1"/>
  <c r="S17" i="1"/>
  <c r="S16" i="1"/>
  <c r="S15" i="1"/>
  <c r="S14" i="1"/>
  <c r="S13" i="1"/>
  <c r="R24" i="1" l="1"/>
  <c r="R23" i="1"/>
  <c r="R22" i="1"/>
  <c r="R21" i="1"/>
  <c r="R20" i="1"/>
  <c r="R17" i="1"/>
  <c r="R16" i="1"/>
  <c r="R15" i="1"/>
  <c r="R14" i="1"/>
  <c r="R13" i="1"/>
  <c r="Q24" i="1" l="1"/>
  <c r="Q23" i="1"/>
  <c r="Q22" i="1"/>
  <c r="Q21" i="1"/>
  <c r="Q20" i="1"/>
  <c r="Q17" i="1"/>
  <c r="Q16" i="1"/>
  <c r="Q15" i="1"/>
  <c r="Q14" i="1"/>
  <c r="Q13" i="1"/>
  <c r="P24" i="1" l="1"/>
  <c r="P23" i="1"/>
  <c r="P22" i="1"/>
  <c r="P21" i="1"/>
  <c r="P20" i="1"/>
  <c r="P17" i="1"/>
  <c r="P16" i="1"/>
  <c r="P15" i="1"/>
  <c r="P14" i="1"/>
  <c r="P13" i="1"/>
  <c r="O22" i="1" l="1"/>
  <c r="O17" i="1"/>
  <c r="O16" i="1"/>
  <c r="O15" i="1"/>
  <c r="O14" i="1"/>
  <c r="O13" i="1"/>
  <c r="N24" i="1" l="1"/>
  <c r="N23" i="1"/>
  <c r="N22" i="1"/>
  <c r="N21" i="1"/>
  <c r="N20" i="1"/>
  <c r="N17" i="1"/>
  <c r="N16" i="1"/>
  <c r="N15" i="1"/>
  <c r="N14" i="1"/>
  <c r="N13" i="1"/>
  <c r="M24" i="1" l="1"/>
  <c r="M23" i="1"/>
  <c r="M22" i="1"/>
  <c r="M21" i="1"/>
  <c r="M20" i="1"/>
  <c r="M17" i="1"/>
  <c r="M16" i="1"/>
  <c r="M15" i="1"/>
  <c r="M14" i="1"/>
  <c r="M13" i="1"/>
  <c r="L24" i="1" l="1"/>
  <c r="L23" i="1"/>
  <c r="L22" i="1"/>
  <c r="L21" i="1"/>
  <c r="L20" i="1"/>
  <c r="L17" i="1"/>
  <c r="L16" i="1"/>
  <c r="L15" i="1"/>
  <c r="L14" i="1"/>
  <c r="L13" i="1"/>
  <c r="K24" i="1" l="1"/>
  <c r="K23" i="1"/>
  <c r="K22" i="1"/>
  <c r="K21" i="1"/>
  <c r="K20" i="1"/>
  <c r="K17" i="1"/>
  <c r="K16" i="1"/>
  <c r="K15" i="1"/>
  <c r="K14" i="1"/>
  <c r="K13" i="1"/>
  <c r="J13" i="1" l="1"/>
  <c r="J24" i="1" l="1"/>
  <c r="J23" i="1"/>
  <c r="J22" i="1"/>
  <c r="J21" i="1"/>
  <c r="J20" i="1"/>
  <c r="J17" i="1"/>
  <c r="J16" i="1"/>
  <c r="J15" i="1"/>
  <c r="J14" i="1"/>
  <c r="I24" i="1" l="1"/>
  <c r="I23" i="1"/>
  <c r="I22" i="1"/>
  <c r="I21" i="1"/>
  <c r="I20" i="1"/>
  <c r="I17" i="1"/>
  <c r="I16" i="1"/>
  <c r="I15" i="1"/>
  <c r="I14" i="1"/>
  <c r="I13" i="1"/>
  <c r="H24" i="1" l="1"/>
  <c r="H23" i="1"/>
  <c r="H22" i="1"/>
  <c r="H21" i="1"/>
  <c r="H20" i="1"/>
  <c r="H17" i="1"/>
  <c r="H16" i="1"/>
  <c r="H15" i="1"/>
  <c r="H14" i="1"/>
  <c r="H13" i="1"/>
  <c r="G24" i="1" l="1"/>
  <c r="G23" i="1"/>
  <c r="G22" i="1"/>
  <c r="G21" i="1"/>
  <c r="G20" i="1"/>
  <c r="G17" i="1"/>
  <c r="G16" i="1"/>
  <c r="G15" i="1"/>
  <c r="G14" i="1"/>
  <c r="G13" i="1"/>
  <c r="F24" i="1" l="1"/>
  <c r="F23" i="1"/>
  <c r="F22" i="1"/>
  <c r="F21" i="1"/>
  <c r="F20" i="1"/>
  <c r="F17" i="1"/>
  <c r="F16" i="1"/>
  <c r="F15" i="1"/>
  <c r="F14" i="1"/>
  <c r="F13" i="1"/>
  <c r="E24" i="1" l="1"/>
  <c r="E23" i="1"/>
  <c r="E22" i="1"/>
  <c r="E21" i="1"/>
  <c r="E20" i="1"/>
  <c r="E17" i="1"/>
  <c r="E16" i="1"/>
  <c r="E15" i="1"/>
  <c r="E14" i="1"/>
  <c r="E13" i="1"/>
  <c r="D24" i="1" l="1"/>
  <c r="D23" i="1"/>
  <c r="D22" i="1"/>
  <c r="D21" i="1"/>
  <c r="D20" i="1"/>
  <c r="D17" i="1"/>
  <c r="D16" i="1"/>
  <c r="D15" i="1"/>
  <c r="D14" i="1"/>
  <c r="D13" i="1"/>
  <c r="C24" i="1" l="1"/>
  <c r="C23" i="1"/>
  <c r="C22" i="1"/>
  <c r="C21" i="1"/>
  <c r="C20" i="1"/>
  <c r="C17" i="1"/>
  <c r="C16" i="1"/>
  <c r="C15" i="1"/>
  <c r="C14" i="1"/>
  <c r="C13" i="1"/>
</calcChain>
</file>

<file path=xl/sharedStrings.xml><?xml version="1.0" encoding="utf-8"?>
<sst xmlns="http://schemas.openxmlformats.org/spreadsheetml/2006/main" count="17" uniqueCount="12">
  <si>
    <t>Component A</t>
  </si>
  <si>
    <t>Component B</t>
  </si>
  <si>
    <t>Labour Market Barometer</t>
  </si>
  <si>
    <t xml:space="preserve">Compostition of answers: </t>
  </si>
  <si>
    <t>Question 1 (unemployment)</t>
  </si>
  <si>
    <t>decline strongly</t>
  </si>
  <si>
    <t>decline</t>
  </si>
  <si>
    <t>stay constant</t>
  </si>
  <si>
    <t>increase</t>
  </si>
  <si>
    <t>increase strongly</t>
  </si>
  <si>
    <t>Question 2 (employment)</t>
  </si>
  <si>
    <t>Weighted: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</si>
</sst>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409]mmm\-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164" fontId="0" fillId="0" borderId="0" xfId="0" applyNumberFormat="1"/>
    <xf numFmtId="0" fontId="2" fillId="0" borderId="0" xfId="0" applyFont="1"/>
    <xf numFmtId="0" fontId="3" fillId="0" borderId="0" xfId="0" applyFont="1"/>
    <xf numFmtId="9" fontId="0" fillId="0" borderId="0" xfId="1" applyFont="1"/>
    <xf numFmtId="9" fontId="0" fillId="0" borderId="0" xfId="0" applyNumberFormat="1"/>
    <xf numFmtId="165" fontId="0" fillId="0" borderId="0" xfId="0" applyNumberFormat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Z28"/>
  <sheetViews>
    <sheetView tabSelected="1" topLeftCell="AQ1" workbookViewId="0">
      <selection activeCell="BD19" sqref="BD19"/>
    </sheetView>
  </sheetViews>
  <sheetFormatPr baseColWidth="10" defaultColWidth="9.140625" defaultRowHeight="15" x14ac:dyDescent="0.25"/>
  <cols>
    <col min="2" max="2" width="26.5703125" bestFit="1" customWidth="1"/>
    <col min="3" max="3" width="7.28515625" bestFit="1" customWidth="1"/>
    <col min="14" max="14" width="9.5703125" bestFit="1" customWidth="1"/>
  </cols>
  <sheetData>
    <row r="2" spans="2:52" x14ac:dyDescent="0.25">
      <c r="C2" s="6">
        <v>44136</v>
      </c>
      <c r="D2" s="6">
        <v>44166</v>
      </c>
      <c r="E2" s="6">
        <v>44197</v>
      </c>
      <c r="F2" s="6">
        <v>44228</v>
      </c>
      <c r="G2" s="6">
        <v>44256</v>
      </c>
      <c r="H2" s="6">
        <v>44287</v>
      </c>
      <c r="I2" s="6">
        <v>44317</v>
      </c>
      <c r="J2" s="6">
        <v>44348</v>
      </c>
      <c r="K2" s="6">
        <v>44378</v>
      </c>
      <c r="L2" s="6">
        <v>44409</v>
      </c>
      <c r="M2" s="6">
        <v>44440</v>
      </c>
      <c r="N2" s="6">
        <v>44470</v>
      </c>
      <c r="O2" s="6">
        <v>44501</v>
      </c>
      <c r="P2" s="6">
        <v>44531</v>
      </c>
      <c r="Q2" s="6">
        <v>44562</v>
      </c>
      <c r="R2" s="6">
        <v>44593</v>
      </c>
      <c r="S2" s="6">
        <v>44621</v>
      </c>
      <c r="T2" s="6">
        <v>44652</v>
      </c>
      <c r="U2" s="6">
        <v>44682</v>
      </c>
      <c r="V2" s="6">
        <v>44713</v>
      </c>
      <c r="W2" s="6">
        <v>44743</v>
      </c>
      <c r="X2" s="6">
        <v>44774</v>
      </c>
      <c r="Y2" s="6">
        <v>44805</v>
      </c>
      <c r="Z2" s="6">
        <v>44835</v>
      </c>
      <c r="AA2" s="6">
        <v>44866</v>
      </c>
      <c r="AB2" s="6">
        <v>44896</v>
      </c>
      <c r="AC2" s="6">
        <v>44927</v>
      </c>
      <c r="AD2" s="6">
        <v>44958</v>
      </c>
      <c r="AE2" s="6">
        <v>44986</v>
      </c>
      <c r="AF2" s="6">
        <v>45017</v>
      </c>
      <c r="AG2" s="6">
        <v>45047</v>
      </c>
      <c r="AH2" s="6">
        <v>45078</v>
      </c>
      <c r="AI2" s="6">
        <v>45108</v>
      </c>
      <c r="AJ2" s="6">
        <v>45139</v>
      </c>
      <c r="AK2" s="6">
        <v>45170</v>
      </c>
      <c r="AL2" s="6">
        <v>45200</v>
      </c>
      <c r="AM2" s="6">
        <v>45231</v>
      </c>
      <c r="AN2" s="6">
        <v>45261</v>
      </c>
      <c r="AO2" s="6">
        <v>45292</v>
      </c>
      <c r="AP2" s="6">
        <v>45323</v>
      </c>
      <c r="AQ2" s="6">
        <v>45352</v>
      </c>
      <c r="AR2" s="6">
        <v>45383</v>
      </c>
      <c r="AS2" s="6">
        <v>45413</v>
      </c>
      <c r="AT2" s="6">
        <v>45444</v>
      </c>
      <c r="AU2" s="6">
        <v>45474</v>
      </c>
      <c r="AV2" s="6">
        <v>45505</v>
      </c>
      <c r="AW2" s="6">
        <v>45536</v>
      </c>
      <c r="AX2" s="6">
        <v>45566</v>
      </c>
      <c r="AY2" s="6">
        <v>45597</v>
      </c>
      <c r="AZ2" s="6">
        <v>45627</v>
      </c>
    </row>
    <row r="3" spans="2:52" x14ac:dyDescent="0.25">
      <c r="B3" t="s">
        <v>11</v>
      </c>
      <c r="C3" s="1"/>
      <c r="E3" s="1"/>
      <c r="F3" s="1"/>
      <c r="G3" s="1"/>
      <c r="H3" s="1"/>
      <c r="I3" s="1"/>
      <c r="J3" s="1"/>
      <c r="K3" s="1"/>
      <c r="L3" s="1"/>
      <c r="Q3" s="1"/>
      <c r="R3" s="1"/>
    </row>
    <row r="4" spans="2:52" x14ac:dyDescent="0.25">
      <c r="B4" t="s">
        <v>0</v>
      </c>
      <c r="C4" s="1">
        <v>95.332283501580619</v>
      </c>
      <c r="D4" s="1">
        <v>95.863907724489678</v>
      </c>
      <c r="E4" s="1">
        <v>95.509487848243992</v>
      </c>
      <c r="F4" s="1">
        <v>97.560492637467235</v>
      </c>
      <c r="G4" s="1">
        <v>99.493524731764069</v>
      </c>
      <c r="H4" s="1">
        <v>98.901819186067016</v>
      </c>
      <c r="I4" s="1">
        <v>101.90291798385296</v>
      </c>
      <c r="J4" s="1">
        <v>104.61659595971466</v>
      </c>
      <c r="K4" s="1">
        <v>103.20846015535943</v>
      </c>
      <c r="L4" s="1">
        <v>101.44356762600918</v>
      </c>
      <c r="M4" s="1">
        <v>100.68783566215788</v>
      </c>
      <c r="N4" s="1">
        <v>100.7900767395673</v>
      </c>
      <c r="O4" s="1">
        <v>99.752623600061114</v>
      </c>
      <c r="P4" s="1">
        <v>100</v>
      </c>
      <c r="Q4" s="1">
        <v>100.54878192095707</v>
      </c>
      <c r="R4" s="1">
        <v>100.52939137179321</v>
      </c>
      <c r="S4" s="1">
        <v>99.850869049157978</v>
      </c>
      <c r="T4" s="1">
        <v>100.82638994981961</v>
      </c>
      <c r="U4" s="1">
        <v>103.52861994827532</v>
      </c>
      <c r="V4" s="1">
        <v>103.37342031432331</v>
      </c>
      <c r="W4" s="1">
        <v>101.67719436381371</v>
      </c>
      <c r="X4" s="1">
        <v>99.82198888275181</v>
      </c>
      <c r="Y4" s="1">
        <v>98.455881331685163</v>
      </c>
      <c r="Z4" s="1">
        <v>98.116443185690954</v>
      </c>
      <c r="AA4" s="1">
        <v>97.588814591094447</v>
      </c>
      <c r="AB4" s="1">
        <v>98.772003873178235</v>
      </c>
      <c r="AC4" s="1">
        <v>98.623447287085895</v>
      </c>
      <c r="AD4" s="1">
        <v>97.842342455751648</v>
      </c>
      <c r="AE4" s="1">
        <v>100.94402594808034</v>
      </c>
      <c r="AF4" s="1">
        <v>102.649550688204</v>
      </c>
      <c r="AG4" s="1">
        <v>102.59095930335044</v>
      </c>
      <c r="AH4" s="1">
        <v>102.24134182600214</v>
      </c>
      <c r="AI4" s="1">
        <v>101.58011580663212</v>
      </c>
      <c r="AJ4" s="1">
        <v>99.573584196114837</v>
      </c>
      <c r="AK4" s="1">
        <v>99.179074659490212</v>
      </c>
      <c r="AL4" s="1">
        <v>99.961042623952622</v>
      </c>
      <c r="AM4" s="1">
        <v>99.608428425369894</v>
      </c>
      <c r="AN4" s="1">
        <v>99.788202319814786</v>
      </c>
      <c r="AO4" s="1">
        <v>99.944240512089308</v>
      </c>
      <c r="AP4" s="1">
        <v>99.913471665678003</v>
      </c>
      <c r="AQ4" s="1">
        <v>101.07849646856968</v>
      </c>
      <c r="AR4" s="1">
        <v>100.98092675073156</v>
      </c>
      <c r="AS4" s="1">
        <v>100.49084531042506</v>
      </c>
      <c r="AT4" s="1">
        <v>101.30459077870634</v>
      </c>
      <c r="AU4" s="1">
        <v>100.96857996405284</v>
      </c>
      <c r="AV4" s="1">
        <v>100.02188781685921</v>
      </c>
      <c r="AW4" s="1">
        <v>97.821653394761398</v>
      </c>
      <c r="AX4" s="1">
        <v>98.651387305653813</v>
      </c>
      <c r="AY4" s="1">
        <v>98.739114850810296</v>
      </c>
      <c r="AZ4" s="1">
        <v>98.944684051567108</v>
      </c>
    </row>
    <row r="5" spans="2:52" x14ac:dyDescent="0.25">
      <c r="B5" t="s">
        <v>1</v>
      </c>
      <c r="C5" s="1">
        <v>95.74086587615902</v>
      </c>
      <c r="D5" s="1">
        <v>97.522269751918486</v>
      </c>
      <c r="E5" s="1">
        <v>98.583327654460192</v>
      </c>
      <c r="F5" s="1">
        <v>100.14166852737593</v>
      </c>
      <c r="G5" s="1">
        <v>101.65433701949631</v>
      </c>
      <c r="H5" s="1">
        <v>101.64528809655319</v>
      </c>
      <c r="I5" s="1">
        <v>102.46101324433268</v>
      </c>
      <c r="J5" s="1">
        <v>103.97691349464704</v>
      </c>
      <c r="K5" s="1">
        <v>102.74634811324081</v>
      </c>
      <c r="L5" s="1">
        <v>101.63477019261279</v>
      </c>
      <c r="M5" s="1">
        <v>102.05912942310178</v>
      </c>
      <c r="N5" s="1">
        <v>101.35930687600626</v>
      </c>
      <c r="O5" s="1">
        <v>100</v>
      </c>
      <c r="P5" s="1">
        <v>101.23063410879658</v>
      </c>
      <c r="Q5" s="1">
        <v>100.70490522134605</v>
      </c>
      <c r="R5" s="1">
        <v>101.48613869530983</v>
      </c>
      <c r="S5" s="1">
        <v>102.51392593985405</v>
      </c>
      <c r="T5" s="1">
        <v>103.19964626937586</v>
      </c>
      <c r="U5" s="1">
        <v>102.73816720157043</v>
      </c>
      <c r="V5" s="1">
        <v>101.73203689450555</v>
      </c>
      <c r="W5" s="1">
        <v>100.25762988729977</v>
      </c>
      <c r="X5" s="1">
        <v>100.55686131644201</v>
      </c>
      <c r="Y5" s="1">
        <v>99.373706579258041</v>
      </c>
      <c r="Z5" s="1">
        <v>99.093932520888913</v>
      </c>
      <c r="AA5" s="1">
        <v>98.334910039603727</v>
      </c>
      <c r="AB5" s="1">
        <v>98.781966134518456</v>
      </c>
      <c r="AC5" s="1">
        <v>99.732616078878408</v>
      </c>
      <c r="AD5" s="1">
        <v>99.554998867040965</v>
      </c>
      <c r="AE5" s="1">
        <v>101.29481861022646</v>
      </c>
      <c r="AF5" s="1">
        <v>101.50564591174877</v>
      </c>
      <c r="AG5" s="1">
        <v>101.70816048323599</v>
      </c>
      <c r="AH5" s="1">
        <v>100.88735266120598</v>
      </c>
      <c r="AI5" s="1">
        <v>100.66631389436294</v>
      </c>
      <c r="AJ5" s="1">
        <v>99.895437932614897</v>
      </c>
      <c r="AK5" s="1">
        <v>100.5899133888804</v>
      </c>
      <c r="AL5" s="1">
        <v>98.904022657562905</v>
      </c>
      <c r="AM5" s="1">
        <v>98.511217138895091</v>
      </c>
      <c r="AN5" s="1">
        <v>99.499224378033446</v>
      </c>
      <c r="AO5" s="1">
        <v>98.662712738525016</v>
      </c>
      <c r="AP5" s="1">
        <v>100.89515513964383</v>
      </c>
      <c r="AQ5" s="1">
        <v>101.25606689151869</v>
      </c>
      <c r="AR5" s="1">
        <v>100.9411467453257</v>
      </c>
      <c r="AS5" s="1">
        <v>99.925933978118053</v>
      </c>
      <c r="AT5" s="1">
        <v>100.87425960189243</v>
      </c>
      <c r="AU5" s="1">
        <v>101.24928688419</v>
      </c>
      <c r="AV5" s="1">
        <v>99.293684556896565</v>
      </c>
      <c r="AW5" s="1">
        <v>99.039888529234602</v>
      </c>
      <c r="AX5" s="1">
        <v>99.295094778653947</v>
      </c>
      <c r="AY5" s="1">
        <v>99.022980738721159</v>
      </c>
      <c r="AZ5" s="1">
        <v>100.35813756713243</v>
      </c>
    </row>
    <row r="6" spans="2:52" x14ac:dyDescent="0.25">
      <c r="C6" s="1"/>
      <c r="D6" s="1"/>
      <c r="E6" s="1"/>
      <c r="F6" s="1"/>
      <c r="G6" s="1"/>
      <c r="H6" s="1"/>
      <c r="I6" s="1"/>
      <c r="J6" s="1"/>
      <c r="K6" s="1"/>
      <c r="L6" s="1"/>
      <c r="M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</row>
    <row r="7" spans="2:52" x14ac:dyDescent="0.25">
      <c r="B7" t="s">
        <v>2</v>
      </c>
      <c r="C7" s="1">
        <v>95.53657468886982</v>
      </c>
      <c r="D7" s="1">
        <v>96.693088738204082</v>
      </c>
      <c r="E7" s="1">
        <v>97.046407751352092</v>
      </c>
      <c r="F7" s="1">
        <v>98.851080582421588</v>
      </c>
      <c r="G7" s="1">
        <v>100.5739308756302</v>
      </c>
      <c r="H7" s="1">
        <v>100.2735536413101</v>
      </c>
      <c r="I7" s="1">
        <v>102.18196561409282</v>
      </c>
      <c r="J7" s="1">
        <v>104.29675472718085</v>
      </c>
      <c r="K7" s="1">
        <v>102.97740413430012</v>
      </c>
      <c r="L7" s="1">
        <v>101.53916890931099</v>
      </c>
      <c r="M7" s="1">
        <v>101.37348254262983</v>
      </c>
      <c r="N7" s="1">
        <v>101.07469180778678</v>
      </c>
      <c r="O7" s="1">
        <v>99.87631180003055</v>
      </c>
      <c r="P7" s="1">
        <v>100.61531705439829</v>
      </c>
      <c r="Q7" s="1">
        <v>100.62684357115157</v>
      </c>
      <c r="R7" s="1">
        <v>101.00776503355152</v>
      </c>
      <c r="S7" s="1">
        <v>101.18239749450601</v>
      </c>
      <c r="T7" s="1">
        <v>102.01301810959774</v>
      </c>
      <c r="U7" s="1">
        <v>103.13339357492288</v>
      </c>
      <c r="V7" s="1">
        <v>102.55272860441443</v>
      </c>
      <c r="W7" s="1">
        <v>100.96741212555673</v>
      </c>
      <c r="X7" s="1">
        <v>100.18942509959692</v>
      </c>
      <c r="Y7" s="1">
        <v>98.914793955471595</v>
      </c>
      <c r="Z7" s="1">
        <v>98.605187853289934</v>
      </c>
      <c r="AA7" s="1">
        <v>97.961862315349094</v>
      </c>
      <c r="AB7" s="1">
        <v>98.776985003848353</v>
      </c>
      <c r="AC7" s="1">
        <v>99.178031682982152</v>
      </c>
      <c r="AD7" s="1">
        <v>98.698670661396307</v>
      </c>
      <c r="AE7" s="1">
        <v>101.1194222791534</v>
      </c>
      <c r="AF7" s="1">
        <v>102.07759829997639</v>
      </c>
      <c r="AG7" s="1">
        <v>102.14955989329322</v>
      </c>
      <c r="AH7" s="1">
        <v>101.56434724360406</v>
      </c>
      <c r="AI7" s="1">
        <v>101.12321485049753</v>
      </c>
      <c r="AJ7" s="1">
        <v>99.734511064364867</v>
      </c>
      <c r="AK7" s="1">
        <v>99.884494024185301</v>
      </c>
      <c r="AL7" s="1">
        <v>99.432532640757756</v>
      </c>
      <c r="AM7" s="1">
        <v>99.0598227821325</v>
      </c>
      <c r="AN7" s="1">
        <v>99.643713348924109</v>
      </c>
      <c r="AO7" s="1">
        <v>99.303476625307155</v>
      </c>
      <c r="AP7" s="1">
        <v>100.40431340266092</v>
      </c>
      <c r="AQ7" s="1">
        <v>101.16728168004418</v>
      </c>
      <c r="AR7" s="1">
        <v>100.96103674802862</v>
      </c>
      <c r="AS7" s="1">
        <v>100.20838964427156</v>
      </c>
      <c r="AT7" s="1">
        <v>101.08942519029938</v>
      </c>
      <c r="AU7" s="1">
        <v>101.10893342412142</v>
      </c>
      <c r="AV7" s="1">
        <v>99.657786186877885</v>
      </c>
      <c r="AW7" s="1">
        <v>98.430770961998007</v>
      </c>
      <c r="AX7" s="1">
        <v>98.973241042153887</v>
      </c>
      <c r="AY7" s="1">
        <v>98.88104779476572</v>
      </c>
      <c r="AZ7" s="1">
        <v>99.65141080934977</v>
      </c>
    </row>
    <row r="8" spans="2:52" x14ac:dyDescent="0.25">
      <c r="C8" s="1"/>
      <c r="D8" s="1"/>
      <c r="L8" s="1"/>
      <c r="O8" s="1"/>
      <c r="P8" s="1"/>
      <c r="Q8" s="1"/>
      <c r="R8" s="1"/>
      <c r="S8" s="1"/>
      <c r="Y8" s="1"/>
    </row>
    <row r="9" spans="2:52" x14ac:dyDescent="0.25">
      <c r="C9" s="1"/>
    </row>
    <row r="10" spans="2:52" x14ac:dyDescent="0.25">
      <c r="B10" s="3" t="s">
        <v>3</v>
      </c>
    </row>
    <row r="11" spans="2:52" x14ac:dyDescent="0.25">
      <c r="R11" s="4"/>
    </row>
    <row r="12" spans="2:52" x14ac:dyDescent="0.25">
      <c r="B12" s="2" t="s">
        <v>4</v>
      </c>
      <c r="L12" s="4"/>
      <c r="P12" s="4"/>
      <c r="Q12" s="4"/>
      <c r="R12" s="4"/>
      <c r="S12" s="4"/>
      <c r="Y12" s="4"/>
    </row>
    <row r="13" spans="2:52" x14ac:dyDescent="0.25">
      <c r="B13" t="s">
        <v>5</v>
      </c>
      <c r="C13" s="5">
        <f>0/16</f>
        <v>0</v>
      </c>
      <c r="D13" s="4">
        <f>0/16</f>
        <v>0</v>
      </c>
      <c r="E13" s="4">
        <f>0/15</f>
        <v>0</v>
      </c>
      <c r="F13" s="4">
        <f>0/16</f>
        <v>0</v>
      </c>
      <c r="G13" s="4">
        <f>0/16</f>
        <v>0</v>
      </c>
      <c r="H13" s="4">
        <f>0/16</f>
        <v>0</v>
      </c>
      <c r="I13" s="4">
        <f>1/16</f>
        <v>6.25E-2</v>
      </c>
      <c r="J13" s="4">
        <f>1/16</f>
        <v>6.25E-2</v>
      </c>
      <c r="K13" s="4">
        <f>0/16</f>
        <v>0</v>
      </c>
      <c r="L13" s="4">
        <f>0/16</f>
        <v>0</v>
      </c>
      <c r="M13" s="4">
        <f>0/16</f>
        <v>0</v>
      </c>
      <c r="N13" s="4">
        <f>0/16</f>
        <v>0</v>
      </c>
      <c r="O13" s="4">
        <f>0/16</f>
        <v>0</v>
      </c>
      <c r="P13" s="4">
        <f>0/15</f>
        <v>0</v>
      </c>
      <c r="Q13" s="4">
        <f>0/16</f>
        <v>0</v>
      </c>
      <c r="R13" s="4">
        <f>0/16</f>
        <v>0</v>
      </c>
      <c r="S13" s="4">
        <f>0/16</f>
        <v>0</v>
      </c>
      <c r="T13" s="4">
        <f>0/16</f>
        <v>0</v>
      </c>
      <c r="U13" s="4">
        <f>0/14</f>
        <v>0</v>
      </c>
      <c r="V13" s="4">
        <f>0/15</f>
        <v>0</v>
      </c>
      <c r="W13" s="4">
        <f>1/16</f>
        <v>6.25E-2</v>
      </c>
      <c r="X13" s="4">
        <f>0/16</f>
        <v>0</v>
      </c>
      <c r="Y13" s="4">
        <f>0/15</f>
        <v>0</v>
      </c>
      <c r="Z13" s="4">
        <f>0/16</f>
        <v>0</v>
      </c>
      <c r="AA13" s="4">
        <f>0/16</f>
        <v>0</v>
      </c>
      <c r="AB13" s="4">
        <f>0/15</f>
        <v>0</v>
      </c>
      <c r="AC13" s="4">
        <f>0/16</f>
        <v>0</v>
      </c>
      <c r="AD13" s="4">
        <f>0/15</f>
        <v>0</v>
      </c>
      <c r="AE13" s="4">
        <f>0/16</f>
        <v>0</v>
      </c>
      <c r="AF13" s="4">
        <f>1/15</f>
        <v>6.6666666666666666E-2</v>
      </c>
      <c r="AG13" s="4">
        <f>0/16</f>
        <v>0</v>
      </c>
      <c r="AH13" s="4">
        <f>1/16</f>
        <v>6.25E-2</v>
      </c>
      <c r="AI13" s="4">
        <f>0/15</f>
        <v>0</v>
      </c>
      <c r="AJ13" s="4">
        <f t="shared" ref="AJ13:AN13" si="0">0/16</f>
        <v>0</v>
      </c>
      <c r="AK13" s="4">
        <f t="shared" si="0"/>
        <v>0</v>
      </c>
      <c r="AL13" s="4">
        <f t="shared" si="0"/>
        <v>0</v>
      </c>
      <c r="AM13" s="4">
        <f t="shared" si="0"/>
        <v>0</v>
      </c>
      <c r="AN13" s="4">
        <f t="shared" si="0"/>
        <v>0</v>
      </c>
      <c r="AO13" s="4">
        <f>0/15</f>
        <v>0</v>
      </c>
      <c r="AP13" s="4">
        <f>0/15</f>
        <v>0</v>
      </c>
      <c r="AQ13" s="4">
        <f>0/16</f>
        <v>0</v>
      </c>
      <c r="AR13" s="4">
        <f>0/16</f>
        <v>0</v>
      </c>
      <c r="AS13" s="4">
        <f>0/16</f>
        <v>0</v>
      </c>
      <c r="AT13" s="4">
        <f>1/15</f>
        <v>6.6666666666666666E-2</v>
      </c>
      <c r="AU13" s="4">
        <f>0/15</f>
        <v>0</v>
      </c>
      <c r="AV13" s="4">
        <f>0/16</f>
        <v>0</v>
      </c>
      <c r="AW13" s="4">
        <f>0/15</f>
        <v>0</v>
      </c>
      <c r="AX13" s="4">
        <f>0/16</f>
        <v>0</v>
      </c>
      <c r="AY13" s="4">
        <f>0/16</f>
        <v>0</v>
      </c>
      <c r="AZ13" s="4">
        <f>1/16</f>
        <v>6.25E-2</v>
      </c>
    </row>
    <row r="14" spans="2:52" x14ac:dyDescent="0.25">
      <c r="B14" t="s">
        <v>6</v>
      </c>
      <c r="C14" s="5">
        <f>0/16</f>
        <v>0</v>
      </c>
      <c r="D14" s="4">
        <f>0/16</f>
        <v>0</v>
      </c>
      <c r="E14" s="4">
        <f>0/15</f>
        <v>0</v>
      </c>
      <c r="F14" s="4">
        <f>1/16</f>
        <v>6.25E-2</v>
      </c>
      <c r="G14" s="4">
        <f>2/16</f>
        <v>0.125</v>
      </c>
      <c r="H14" s="4">
        <f>0/16</f>
        <v>0</v>
      </c>
      <c r="I14" s="4">
        <f>6/16</f>
        <v>0.375</v>
      </c>
      <c r="J14" s="4">
        <f>13/16</f>
        <v>0.8125</v>
      </c>
      <c r="K14" s="4">
        <f>9/16</f>
        <v>0.5625</v>
      </c>
      <c r="L14" s="4">
        <f>6/16</f>
        <v>0.375</v>
      </c>
      <c r="M14" s="4">
        <f>4/16</f>
        <v>0.25</v>
      </c>
      <c r="N14" s="4">
        <f>3/16</f>
        <v>0.1875</v>
      </c>
      <c r="O14" s="4">
        <f>2/16</f>
        <v>0.125</v>
      </c>
      <c r="P14" s="4">
        <f>0/15</f>
        <v>0</v>
      </c>
      <c r="Q14" s="4">
        <f>3/16</f>
        <v>0.1875</v>
      </c>
      <c r="R14" s="4">
        <f>5/16</f>
        <v>0.3125</v>
      </c>
      <c r="S14" s="4">
        <f>6/16</f>
        <v>0.375</v>
      </c>
      <c r="T14" s="4">
        <f>6/16</f>
        <v>0.375</v>
      </c>
      <c r="U14" s="4">
        <f>10/14</f>
        <v>0.7142857142857143</v>
      </c>
      <c r="V14" s="4">
        <f>10/15</f>
        <v>0.66666666666666663</v>
      </c>
      <c r="W14" s="4">
        <f>3/16</f>
        <v>0.1875</v>
      </c>
      <c r="X14" s="4">
        <f>2/16</f>
        <v>0.125</v>
      </c>
      <c r="Y14" s="4">
        <f>1/15</f>
        <v>6.6666666666666666E-2</v>
      </c>
      <c r="Z14" s="4">
        <f>1/16</f>
        <v>6.25E-2</v>
      </c>
      <c r="AA14" s="4">
        <f>1/16</f>
        <v>6.25E-2</v>
      </c>
      <c r="AB14" s="4">
        <f>1/15</f>
        <v>6.6666666666666666E-2</v>
      </c>
      <c r="AC14" s="4">
        <f>1/16</f>
        <v>6.25E-2</v>
      </c>
      <c r="AD14" s="4">
        <f>0/15</f>
        <v>0</v>
      </c>
      <c r="AE14" s="4">
        <f>4/16</f>
        <v>0.25</v>
      </c>
      <c r="AF14" s="4">
        <f>5/15</f>
        <v>0.33333333333333331</v>
      </c>
      <c r="AG14" s="4">
        <f>7/16</f>
        <v>0.4375</v>
      </c>
      <c r="AH14" s="4">
        <f>6/16</f>
        <v>0.375</v>
      </c>
      <c r="AI14" s="4">
        <f>5/15</f>
        <v>0.33333333333333331</v>
      </c>
      <c r="AJ14" s="4">
        <f>1/16</f>
        <v>6.25E-2</v>
      </c>
      <c r="AK14" s="4">
        <f>1/16</f>
        <v>6.25E-2</v>
      </c>
      <c r="AL14" s="4">
        <f>2/16</f>
        <v>0.125</v>
      </c>
      <c r="AM14" s="4">
        <f>2/16</f>
        <v>0.125</v>
      </c>
      <c r="AN14" s="4">
        <f>2/16</f>
        <v>0.125</v>
      </c>
      <c r="AO14" s="4">
        <f>2/15</f>
        <v>0.13333333333333333</v>
      </c>
      <c r="AP14" s="4">
        <f>2/15</f>
        <v>0.13333333333333333</v>
      </c>
      <c r="AQ14" s="4">
        <f>5/16</f>
        <v>0.3125</v>
      </c>
      <c r="AR14" s="4">
        <f>5/16</f>
        <v>0.3125</v>
      </c>
      <c r="AS14" s="4">
        <f>4/16</f>
        <v>0.25</v>
      </c>
      <c r="AT14" s="4">
        <f>2/15</f>
        <v>0.13333333333333333</v>
      </c>
      <c r="AU14" s="4">
        <f>4/15</f>
        <v>0.26666666666666666</v>
      </c>
      <c r="AV14" s="4">
        <f>2/16</f>
        <v>0.125</v>
      </c>
      <c r="AW14" s="4">
        <f>0/15</f>
        <v>0</v>
      </c>
      <c r="AX14" s="4">
        <f>0/16</f>
        <v>0</v>
      </c>
      <c r="AY14" s="4">
        <f>1/16</f>
        <v>6.25E-2</v>
      </c>
      <c r="AZ14" s="4">
        <f>0/16</f>
        <v>0</v>
      </c>
    </row>
    <row r="15" spans="2:52" x14ac:dyDescent="0.25">
      <c r="B15" t="s">
        <v>7</v>
      </c>
      <c r="C15" s="5">
        <f>1/16</f>
        <v>6.25E-2</v>
      </c>
      <c r="D15" s="4">
        <f>4/16</f>
        <v>0.25</v>
      </c>
      <c r="E15" s="4">
        <f>1/15</f>
        <v>6.6666666666666666E-2</v>
      </c>
      <c r="F15" s="4">
        <f>8/16</f>
        <v>0.5</v>
      </c>
      <c r="G15" s="4">
        <f>11/16</f>
        <v>0.6875</v>
      </c>
      <c r="H15" s="4">
        <f>10/16</f>
        <v>0.625</v>
      </c>
      <c r="I15" s="4">
        <f>9/16</f>
        <v>0.5625</v>
      </c>
      <c r="J15" s="4">
        <f>2/16</f>
        <v>0.125</v>
      </c>
      <c r="K15" s="4">
        <f>7/16</f>
        <v>0.4375</v>
      </c>
      <c r="L15" s="4">
        <f>7/16</f>
        <v>0.4375</v>
      </c>
      <c r="M15" s="4">
        <f>11/16</f>
        <v>0.6875</v>
      </c>
      <c r="N15" s="4">
        <f>10/16</f>
        <v>0.625</v>
      </c>
      <c r="O15" s="4">
        <f>10/16</f>
        <v>0.625</v>
      </c>
      <c r="P15" s="4">
        <f>15/15</f>
        <v>1</v>
      </c>
      <c r="Q15" s="4">
        <f>10/16</f>
        <v>0.625</v>
      </c>
      <c r="R15" s="4">
        <f>8/16</f>
        <v>0.5</v>
      </c>
      <c r="S15" s="4">
        <f>7/16</f>
        <v>0.4375</v>
      </c>
      <c r="T15" s="4">
        <f>9/16</f>
        <v>0.5625</v>
      </c>
      <c r="U15" s="4">
        <f>4/14</f>
        <v>0.2857142857142857</v>
      </c>
      <c r="V15" s="4">
        <f>3/15</f>
        <v>0.2</v>
      </c>
      <c r="W15" s="4">
        <f>12/16</f>
        <v>0.75</v>
      </c>
      <c r="X15" s="4">
        <f>10/16</f>
        <v>0.625</v>
      </c>
      <c r="Y15" s="4">
        <f>7/15</f>
        <v>0.46666666666666667</v>
      </c>
      <c r="Z15" s="4">
        <f>8/16</f>
        <v>0.5</v>
      </c>
      <c r="AA15" s="4">
        <f>4/16</f>
        <v>0.25</v>
      </c>
      <c r="AB15" s="4">
        <f>6/15</f>
        <v>0.4</v>
      </c>
      <c r="AC15" s="4">
        <f>8/16</f>
        <v>0.5</v>
      </c>
      <c r="AD15" s="4">
        <f>8/15</f>
        <v>0.53333333333333333</v>
      </c>
      <c r="AE15" s="4">
        <f>11/16</f>
        <v>0.6875</v>
      </c>
      <c r="AF15" s="4">
        <f>9/15</f>
        <v>0.6</v>
      </c>
      <c r="AG15" s="4">
        <f>9/16</f>
        <v>0.5625</v>
      </c>
      <c r="AH15" s="4">
        <f>9/16</f>
        <v>0.5625</v>
      </c>
      <c r="AI15" s="4">
        <f>10/15</f>
        <v>0.66666666666666663</v>
      </c>
      <c r="AJ15" s="4">
        <f>13/16</f>
        <v>0.8125</v>
      </c>
      <c r="AK15" s="4">
        <f>11/16</f>
        <v>0.6875</v>
      </c>
      <c r="AL15" s="4">
        <f>12/16</f>
        <v>0.75</v>
      </c>
      <c r="AM15" s="4">
        <f>10/16</f>
        <v>0.625</v>
      </c>
      <c r="AN15" s="4">
        <f>9/16</f>
        <v>0.5625</v>
      </c>
      <c r="AO15" s="4">
        <f>9/15</f>
        <v>0.6</v>
      </c>
      <c r="AP15" s="4">
        <f>9/15</f>
        <v>0.6</v>
      </c>
      <c r="AQ15" s="4">
        <f>10/16</f>
        <v>0.625</v>
      </c>
      <c r="AR15" s="4">
        <f>11/16</f>
        <v>0.6875</v>
      </c>
      <c r="AS15" s="4">
        <f>11/16</f>
        <v>0.6875</v>
      </c>
      <c r="AT15" s="4">
        <f>12/15</f>
        <v>0.8</v>
      </c>
      <c r="AU15" s="4">
        <f>11/15</f>
        <v>0.73333333333333328</v>
      </c>
      <c r="AV15" s="4">
        <f>10/16</f>
        <v>0.625</v>
      </c>
      <c r="AW15" s="4">
        <f>8/15</f>
        <v>0.53333333333333333</v>
      </c>
      <c r="AX15" s="4">
        <f>12/16</f>
        <v>0.75</v>
      </c>
      <c r="AY15" s="4">
        <f>11/16</f>
        <v>0.6875</v>
      </c>
      <c r="AZ15" s="4">
        <f>11/16</f>
        <v>0.6875</v>
      </c>
    </row>
    <row r="16" spans="2:52" x14ac:dyDescent="0.25">
      <c r="B16" t="s">
        <v>8</v>
      </c>
      <c r="C16" s="5">
        <f>15/16</f>
        <v>0.9375</v>
      </c>
      <c r="D16" s="4">
        <f>12/16</f>
        <v>0.75</v>
      </c>
      <c r="E16" s="4">
        <f>14/15</f>
        <v>0.93333333333333335</v>
      </c>
      <c r="F16" s="4">
        <f>7/16</f>
        <v>0.4375</v>
      </c>
      <c r="G16" s="4">
        <f>3/16</f>
        <v>0.1875</v>
      </c>
      <c r="H16" s="4">
        <f>6/16</f>
        <v>0.375</v>
      </c>
      <c r="I16" s="4">
        <f t="shared" ref="I16:K17" si="1">0/16</f>
        <v>0</v>
      </c>
      <c r="J16" s="4">
        <f t="shared" si="1"/>
        <v>0</v>
      </c>
      <c r="K16" s="4">
        <f t="shared" si="1"/>
        <v>0</v>
      </c>
      <c r="L16" s="4">
        <f>3/16</f>
        <v>0.1875</v>
      </c>
      <c r="M16" s="4">
        <f>1/16</f>
        <v>6.25E-2</v>
      </c>
      <c r="N16" s="4">
        <f>3/16</f>
        <v>0.1875</v>
      </c>
      <c r="O16" s="4">
        <f>4/16</f>
        <v>0.25</v>
      </c>
      <c r="P16" s="4">
        <f>0/15</f>
        <v>0</v>
      </c>
      <c r="Q16" s="4">
        <f>3/16</f>
        <v>0.1875</v>
      </c>
      <c r="R16" s="4">
        <f>3/16</f>
        <v>0.1875</v>
      </c>
      <c r="S16" s="4">
        <f>3/16</f>
        <v>0.1875</v>
      </c>
      <c r="T16" s="4">
        <f>1/16</f>
        <v>6.25E-2</v>
      </c>
      <c r="U16" s="4">
        <f>0/14</f>
        <v>0</v>
      </c>
      <c r="V16" s="4">
        <f>2/15</f>
        <v>0.13333333333333333</v>
      </c>
      <c r="W16" s="4">
        <f>0/16</f>
        <v>0</v>
      </c>
      <c r="X16" s="4">
        <f>4/16</f>
        <v>0.25</v>
      </c>
      <c r="Y16" s="4">
        <f>7/15</f>
        <v>0.46666666666666667</v>
      </c>
      <c r="Z16" s="4">
        <f>7/16</f>
        <v>0.4375</v>
      </c>
      <c r="AA16" s="4">
        <f>11/16</f>
        <v>0.6875</v>
      </c>
      <c r="AB16" s="4">
        <f>8/15</f>
        <v>0.53333333333333333</v>
      </c>
      <c r="AC16" s="4">
        <f>7/16</f>
        <v>0.4375</v>
      </c>
      <c r="AD16" s="4">
        <f>7/15</f>
        <v>0.46666666666666667</v>
      </c>
      <c r="AE16" s="4">
        <f>1/16</f>
        <v>6.25E-2</v>
      </c>
      <c r="AF16" s="4">
        <f>0/15</f>
        <v>0</v>
      </c>
      <c r="AG16" s="4">
        <f t="shared" ref="AG16:AH17" si="2">0/16</f>
        <v>0</v>
      </c>
      <c r="AH16" s="4">
        <f t="shared" si="2"/>
        <v>0</v>
      </c>
      <c r="AI16" s="4">
        <f>0/15</f>
        <v>0</v>
      </c>
      <c r="AJ16" s="4">
        <f>2/16</f>
        <v>0.125</v>
      </c>
      <c r="AK16" s="4">
        <f>4/16</f>
        <v>0.25</v>
      </c>
      <c r="AL16" s="4">
        <f>2/16</f>
        <v>0.125</v>
      </c>
      <c r="AM16" s="4">
        <f>4/16</f>
        <v>0.25</v>
      </c>
      <c r="AN16" s="4">
        <f>5/16</f>
        <v>0.3125</v>
      </c>
      <c r="AO16" s="4">
        <f>4/15</f>
        <v>0.26666666666666666</v>
      </c>
      <c r="AP16" s="4">
        <f>4/15</f>
        <v>0.26666666666666666</v>
      </c>
      <c r="AQ16" s="4">
        <f>1/16</f>
        <v>6.25E-2</v>
      </c>
      <c r="AR16" s="4">
        <f>0/16</f>
        <v>0</v>
      </c>
      <c r="AS16" s="4">
        <f>1/16</f>
        <v>6.25E-2</v>
      </c>
      <c r="AT16" s="4">
        <f t="shared" ref="AT16:AU17" si="3">0/15</f>
        <v>0</v>
      </c>
      <c r="AU16" s="4">
        <f t="shared" si="3"/>
        <v>0</v>
      </c>
      <c r="AV16" s="4">
        <f>4/16</f>
        <v>0.25</v>
      </c>
      <c r="AW16" s="4">
        <f>7/15</f>
        <v>0.46666666666666667</v>
      </c>
      <c r="AX16" s="4">
        <f>4/16</f>
        <v>0.25</v>
      </c>
      <c r="AY16" s="4">
        <f>4/16</f>
        <v>0.25</v>
      </c>
      <c r="AZ16" s="4">
        <f>4/16</f>
        <v>0.25</v>
      </c>
    </row>
    <row r="17" spans="2:52" x14ac:dyDescent="0.25">
      <c r="B17" t="s">
        <v>9</v>
      </c>
      <c r="C17" s="5">
        <f>0/16</f>
        <v>0</v>
      </c>
      <c r="D17" s="4">
        <f>0/16</f>
        <v>0</v>
      </c>
      <c r="E17" s="4">
        <f>0/15</f>
        <v>0</v>
      </c>
      <c r="F17" s="4">
        <f>0/16</f>
        <v>0</v>
      </c>
      <c r="G17" s="4">
        <f>0/16</f>
        <v>0</v>
      </c>
      <c r="H17" s="4">
        <f>0/16</f>
        <v>0</v>
      </c>
      <c r="I17" s="4">
        <f t="shared" si="1"/>
        <v>0</v>
      </c>
      <c r="J17" s="4">
        <f t="shared" si="1"/>
        <v>0</v>
      </c>
      <c r="K17" s="4">
        <f t="shared" si="1"/>
        <v>0</v>
      </c>
      <c r="L17" s="4">
        <f>0/16</f>
        <v>0</v>
      </c>
      <c r="M17" s="4">
        <f>0/16</f>
        <v>0</v>
      </c>
      <c r="N17" s="4">
        <f>0/16</f>
        <v>0</v>
      </c>
      <c r="O17" s="4">
        <f>0/16</f>
        <v>0</v>
      </c>
      <c r="P17" s="4">
        <f>0/15</f>
        <v>0</v>
      </c>
      <c r="Q17" s="4">
        <f>0/16</f>
        <v>0</v>
      </c>
      <c r="R17" s="4">
        <f>0/16</f>
        <v>0</v>
      </c>
      <c r="S17" s="4">
        <f>0/16</f>
        <v>0</v>
      </c>
      <c r="T17" s="4">
        <f>0/16</f>
        <v>0</v>
      </c>
      <c r="U17" s="4">
        <f>0/14</f>
        <v>0</v>
      </c>
      <c r="V17" s="4">
        <f>0/15</f>
        <v>0</v>
      </c>
      <c r="W17" s="4">
        <f>0/16</f>
        <v>0</v>
      </c>
      <c r="X17" s="4">
        <f>0/16</f>
        <v>0</v>
      </c>
      <c r="Y17" s="4">
        <f>0/15</f>
        <v>0</v>
      </c>
      <c r="Z17" s="4">
        <f>0/16</f>
        <v>0</v>
      </c>
      <c r="AA17" s="4">
        <f>0/16</f>
        <v>0</v>
      </c>
      <c r="AB17" s="4">
        <f>0/15</f>
        <v>0</v>
      </c>
      <c r="AC17" s="4">
        <f>0/16</f>
        <v>0</v>
      </c>
      <c r="AD17" s="4">
        <f>0/15</f>
        <v>0</v>
      </c>
      <c r="AE17" s="4">
        <f>0/16</f>
        <v>0</v>
      </c>
      <c r="AF17" s="4">
        <f>0/15</f>
        <v>0</v>
      </c>
      <c r="AG17" s="4">
        <f t="shared" si="2"/>
        <v>0</v>
      </c>
      <c r="AH17" s="4">
        <f t="shared" si="2"/>
        <v>0</v>
      </c>
      <c r="AI17" s="4">
        <f>0/15</f>
        <v>0</v>
      </c>
      <c r="AJ17" s="4">
        <f t="shared" ref="AJ17:AN17" si="4">0/16</f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  <c r="AN17" s="4">
        <f t="shared" si="4"/>
        <v>0</v>
      </c>
      <c r="AO17" s="4">
        <f>0/15</f>
        <v>0</v>
      </c>
      <c r="AP17" s="4">
        <f>0/15</f>
        <v>0</v>
      </c>
      <c r="AQ17" s="4">
        <f>0/16</f>
        <v>0</v>
      </c>
      <c r="AR17" s="4">
        <f>0/16</f>
        <v>0</v>
      </c>
      <c r="AS17" s="4">
        <f>0/16</f>
        <v>0</v>
      </c>
      <c r="AT17" s="4">
        <f t="shared" si="3"/>
        <v>0</v>
      </c>
      <c r="AU17" s="4">
        <f t="shared" si="3"/>
        <v>0</v>
      </c>
      <c r="AV17" s="4">
        <f>0/16</f>
        <v>0</v>
      </c>
      <c r="AW17" s="4">
        <f>0/15</f>
        <v>0</v>
      </c>
      <c r="AX17" s="4">
        <f>0/16</f>
        <v>0</v>
      </c>
      <c r="AY17" s="4">
        <f>0/16</f>
        <v>0</v>
      </c>
      <c r="AZ17" s="4">
        <f>0/16</f>
        <v>0</v>
      </c>
    </row>
    <row r="18" spans="2:52" x14ac:dyDescent="0.25">
      <c r="D18" s="4"/>
      <c r="E18" s="4"/>
      <c r="F18" s="4"/>
      <c r="G18" s="4"/>
      <c r="H18" s="4"/>
      <c r="I18" s="4"/>
      <c r="J18" s="4"/>
      <c r="K18" s="4"/>
      <c r="L18" s="4"/>
      <c r="M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</row>
    <row r="19" spans="2:52" x14ac:dyDescent="0.25">
      <c r="B19" s="2" t="s">
        <v>10</v>
      </c>
      <c r="D19" s="4"/>
      <c r="E19" s="4"/>
      <c r="F19" s="4"/>
      <c r="G19" s="4"/>
      <c r="H19" s="4"/>
      <c r="I19" s="4"/>
      <c r="J19" s="4"/>
      <c r="K19" s="4"/>
      <c r="L19" s="4"/>
      <c r="M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</row>
    <row r="20" spans="2:52" x14ac:dyDescent="0.25">
      <c r="B20" t="s">
        <v>5</v>
      </c>
      <c r="C20" s="4">
        <f>0/16</f>
        <v>0</v>
      </c>
      <c r="D20" s="4">
        <f>0/16</f>
        <v>0</v>
      </c>
      <c r="E20" s="4">
        <f>0/15</f>
        <v>0</v>
      </c>
      <c r="F20" s="4">
        <f t="shared" ref="F20:K20" si="5">0/16</f>
        <v>0</v>
      </c>
      <c r="G20" s="4">
        <f t="shared" si="5"/>
        <v>0</v>
      </c>
      <c r="H20" s="4">
        <f t="shared" si="5"/>
        <v>0</v>
      </c>
      <c r="I20" s="4">
        <f t="shared" si="5"/>
        <v>0</v>
      </c>
      <c r="J20" s="4">
        <f t="shared" si="5"/>
        <v>0</v>
      </c>
      <c r="K20" s="4">
        <f t="shared" si="5"/>
        <v>0</v>
      </c>
      <c r="L20" s="4">
        <f>0/16</f>
        <v>0</v>
      </c>
      <c r="M20" s="4">
        <f>0/16</f>
        <v>0</v>
      </c>
      <c r="N20" s="4">
        <f>0/16</f>
        <v>0</v>
      </c>
      <c r="O20" s="4">
        <v>0</v>
      </c>
      <c r="P20" s="4">
        <f>0/15</f>
        <v>0</v>
      </c>
      <c r="Q20" s="4">
        <f>0/16</f>
        <v>0</v>
      </c>
      <c r="R20" s="4">
        <f>0/16</f>
        <v>0</v>
      </c>
      <c r="S20" s="4">
        <f>0/16</f>
        <v>0</v>
      </c>
      <c r="T20" s="4">
        <f>0/16</f>
        <v>0</v>
      </c>
      <c r="U20" s="4">
        <f>0/14</f>
        <v>0</v>
      </c>
      <c r="V20" s="4">
        <f>0/15</f>
        <v>0</v>
      </c>
      <c r="W20" s="4">
        <f>0/16</f>
        <v>0</v>
      </c>
      <c r="X20" s="4">
        <f>0/16</f>
        <v>0</v>
      </c>
      <c r="Y20" s="4">
        <f>0/15</f>
        <v>0</v>
      </c>
      <c r="Z20" s="4">
        <f>0/16</f>
        <v>0</v>
      </c>
      <c r="AA20" s="4">
        <f>0/16</f>
        <v>0</v>
      </c>
      <c r="AB20" s="4">
        <f>0/15</f>
        <v>0</v>
      </c>
      <c r="AC20" s="4">
        <f>0/16</f>
        <v>0</v>
      </c>
      <c r="AD20" s="4">
        <f>0/15</f>
        <v>0</v>
      </c>
      <c r="AE20" s="4">
        <f>0/16</f>
        <v>0</v>
      </c>
      <c r="AF20" s="4">
        <f>0/15</f>
        <v>0</v>
      </c>
      <c r="AG20" s="4">
        <f t="shared" ref="AG20:AH21" si="6">0/16</f>
        <v>0</v>
      </c>
      <c r="AH20" s="4">
        <f t="shared" si="6"/>
        <v>0</v>
      </c>
      <c r="AI20" s="4">
        <f>0/15</f>
        <v>0</v>
      </c>
      <c r="AJ20" s="4">
        <f t="shared" ref="AJ20:AN20" si="7">0/16</f>
        <v>0</v>
      </c>
      <c r="AK20" s="4">
        <f t="shared" si="7"/>
        <v>0</v>
      </c>
      <c r="AL20" s="4">
        <f t="shared" si="7"/>
        <v>0</v>
      </c>
      <c r="AM20" s="4">
        <f t="shared" si="7"/>
        <v>0</v>
      </c>
      <c r="AN20" s="4">
        <f t="shared" si="7"/>
        <v>0</v>
      </c>
      <c r="AO20" s="4">
        <f>0/15</f>
        <v>0</v>
      </c>
      <c r="AP20" s="4">
        <f>0/15</f>
        <v>0</v>
      </c>
      <c r="AQ20" s="4">
        <f t="shared" ref="AQ20:AS21" si="8">0/16</f>
        <v>0</v>
      </c>
      <c r="AR20" s="4">
        <f t="shared" si="8"/>
        <v>0</v>
      </c>
      <c r="AS20" s="4">
        <f t="shared" si="8"/>
        <v>0</v>
      </c>
      <c r="AT20" s="4">
        <f>0/15</f>
        <v>0</v>
      </c>
      <c r="AU20" s="4">
        <f>0/15</f>
        <v>0</v>
      </c>
      <c r="AV20" s="4">
        <f>0/16</f>
        <v>0</v>
      </c>
      <c r="AW20" s="4">
        <f>0/15</f>
        <v>0</v>
      </c>
      <c r="AX20" s="4">
        <f>0/16</f>
        <v>0</v>
      </c>
      <c r="AY20" s="4">
        <f>0/16</f>
        <v>0</v>
      </c>
      <c r="AZ20" s="4">
        <f>0/16</f>
        <v>0</v>
      </c>
    </row>
    <row r="21" spans="2:52" x14ac:dyDescent="0.25">
      <c r="B21" t="s">
        <v>6</v>
      </c>
      <c r="C21" s="4">
        <f>14/16</f>
        <v>0.875</v>
      </c>
      <c r="D21" s="4">
        <f>10/16</f>
        <v>0.625</v>
      </c>
      <c r="E21" s="4">
        <f>6/15</f>
        <v>0.4</v>
      </c>
      <c r="F21" s="4">
        <f>2/16</f>
        <v>0.125</v>
      </c>
      <c r="G21" s="4">
        <f>1/16</f>
        <v>6.25E-2</v>
      </c>
      <c r="H21" s="4">
        <f>0/16</f>
        <v>0</v>
      </c>
      <c r="I21" s="4">
        <f>1/16</f>
        <v>6.25E-2</v>
      </c>
      <c r="J21" s="4">
        <f>0/16</f>
        <v>0</v>
      </c>
      <c r="K21" s="4">
        <f>0/16</f>
        <v>0</v>
      </c>
      <c r="L21" s="4">
        <f>1/16</f>
        <v>6.25E-2</v>
      </c>
      <c r="M21" s="4">
        <f>0/16</f>
        <v>0</v>
      </c>
      <c r="N21" s="4">
        <f>3/16</f>
        <v>0.1875</v>
      </c>
      <c r="O21" s="4">
        <v>0</v>
      </c>
      <c r="P21" s="4">
        <f>0/15</f>
        <v>0</v>
      </c>
      <c r="Q21" s="4">
        <f>0/16</f>
        <v>0</v>
      </c>
      <c r="R21" s="4">
        <f>1/16</f>
        <v>6.25E-2</v>
      </c>
      <c r="S21" s="4">
        <f>1/16</f>
        <v>6.25E-2</v>
      </c>
      <c r="T21" s="4">
        <f>0/16</f>
        <v>0</v>
      </c>
      <c r="U21" s="4">
        <f>0/14</f>
        <v>0</v>
      </c>
      <c r="V21" s="4">
        <f>1/15</f>
        <v>6.6666666666666666E-2</v>
      </c>
      <c r="W21" s="4">
        <f>0/16</f>
        <v>0</v>
      </c>
      <c r="X21" s="4">
        <f>2/16</f>
        <v>0.125</v>
      </c>
      <c r="Y21" s="4">
        <f>4/15</f>
        <v>0.26666666666666666</v>
      </c>
      <c r="Z21" s="4">
        <f>3/16</f>
        <v>0.1875</v>
      </c>
      <c r="AA21" s="4">
        <f>5/16</f>
        <v>0.3125</v>
      </c>
      <c r="AB21" s="4">
        <f>5/15</f>
        <v>0.33333333333333331</v>
      </c>
      <c r="AC21" s="4">
        <f>3/16</f>
        <v>0.1875</v>
      </c>
      <c r="AD21" s="4">
        <f>2/15</f>
        <v>0.13333333333333333</v>
      </c>
      <c r="AE21" s="4">
        <f>0/16</f>
        <v>0</v>
      </c>
      <c r="AF21" s="4">
        <f>0/15</f>
        <v>0</v>
      </c>
      <c r="AG21" s="4">
        <f t="shared" si="6"/>
        <v>0</v>
      </c>
      <c r="AH21" s="4">
        <f t="shared" si="6"/>
        <v>0</v>
      </c>
      <c r="AI21" s="4">
        <f>0/15</f>
        <v>0</v>
      </c>
      <c r="AJ21" s="4">
        <f>1/16</f>
        <v>6.25E-2</v>
      </c>
      <c r="AK21" s="4">
        <f>0/16</f>
        <v>0</v>
      </c>
      <c r="AL21" s="4">
        <f>3/16</f>
        <v>0.1875</v>
      </c>
      <c r="AM21" s="4">
        <f>3/16</f>
        <v>0.1875</v>
      </c>
      <c r="AN21" s="4">
        <f>3/16</f>
        <v>0.1875</v>
      </c>
      <c r="AO21" s="4">
        <f>3/15</f>
        <v>0.2</v>
      </c>
      <c r="AP21" s="4">
        <f>1/15</f>
        <v>6.6666666666666666E-2</v>
      </c>
      <c r="AQ21" s="4">
        <f t="shared" si="8"/>
        <v>0</v>
      </c>
      <c r="AR21" s="4">
        <f t="shared" si="8"/>
        <v>0</v>
      </c>
      <c r="AS21" s="4">
        <f>1/16</f>
        <v>6.25E-2</v>
      </c>
      <c r="AT21" s="4">
        <f>2/15</f>
        <v>0.13333333333333333</v>
      </c>
      <c r="AU21" s="4">
        <f>0/15</f>
        <v>0</v>
      </c>
      <c r="AV21" s="4">
        <f>3/16</f>
        <v>0.1875</v>
      </c>
      <c r="AW21" s="4">
        <f>3/15</f>
        <v>0.2</v>
      </c>
      <c r="AX21" s="4">
        <f>2/16</f>
        <v>0.125</v>
      </c>
      <c r="AY21" s="4">
        <f>3/16</f>
        <v>0.1875</v>
      </c>
      <c r="AZ21" s="4">
        <f>2/16</f>
        <v>0.125</v>
      </c>
    </row>
    <row r="22" spans="2:52" x14ac:dyDescent="0.25">
      <c r="B22" t="s">
        <v>7</v>
      </c>
      <c r="C22" s="4">
        <f>2/16</f>
        <v>0.125</v>
      </c>
      <c r="D22" s="4">
        <f>5/16</f>
        <v>0.3125</v>
      </c>
      <c r="E22" s="4">
        <f>9/15</f>
        <v>0.6</v>
      </c>
      <c r="F22" s="4">
        <f>12/16</f>
        <v>0.75</v>
      </c>
      <c r="G22" s="4">
        <f>9/16</f>
        <v>0.5625</v>
      </c>
      <c r="H22" s="4">
        <f>9/16</f>
        <v>0.5625</v>
      </c>
      <c r="I22" s="4">
        <f>7/16</f>
        <v>0.4375</v>
      </c>
      <c r="J22" s="4">
        <f>3/16</f>
        <v>0.1875</v>
      </c>
      <c r="K22" s="4">
        <f>8/16</f>
        <v>0.5</v>
      </c>
      <c r="L22" s="4">
        <f>9/16</f>
        <v>0.5625</v>
      </c>
      <c r="M22" s="4">
        <f>11/16</f>
        <v>0.6875</v>
      </c>
      <c r="N22" s="4">
        <f>10/16</f>
        <v>0.625</v>
      </c>
      <c r="O22" s="4">
        <f>16/16</f>
        <v>1</v>
      </c>
      <c r="P22" s="4">
        <f>11/15</f>
        <v>0.73333333333333328</v>
      </c>
      <c r="Q22" s="4">
        <f>14/16</f>
        <v>0.875</v>
      </c>
      <c r="R22" s="4">
        <f>11/16</f>
        <v>0.6875</v>
      </c>
      <c r="S22" s="4">
        <f>7/16</f>
        <v>0.4375</v>
      </c>
      <c r="T22" s="4">
        <f>5/16</f>
        <v>0.3125</v>
      </c>
      <c r="U22" s="4">
        <f>7/14</f>
        <v>0.5</v>
      </c>
      <c r="V22" s="4">
        <f>10/15</f>
        <v>0.66666666666666663</v>
      </c>
      <c r="W22" s="4">
        <f>15/16</f>
        <v>0.9375</v>
      </c>
      <c r="X22" s="4">
        <f>11/16</f>
        <v>0.6875</v>
      </c>
      <c r="Y22" s="4">
        <f>10/15</f>
        <v>0.66666666666666663</v>
      </c>
      <c r="Z22" s="4">
        <f>13/16</f>
        <v>0.8125</v>
      </c>
      <c r="AA22" s="4">
        <f>11/16</f>
        <v>0.6875</v>
      </c>
      <c r="AB22" s="4">
        <f>10/15</f>
        <v>0.66666666666666663</v>
      </c>
      <c r="AC22" s="4">
        <f>12/16</f>
        <v>0.75</v>
      </c>
      <c r="AD22" s="4">
        <f>13/15</f>
        <v>0.8666666666666667</v>
      </c>
      <c r="AE22" s="4">
        <f>12/16</f>
        <v>0.75</v>
      </c>
      <c r="AF22" s="4">
        <f>11/15</f>
        <v>0.73333333333333328</v>
      </c>
      <c r="AG22" s="4">
        <f>12/16</f>
        <v>0.75</v>
      </c>
      <c r="AH22" s="4">
        <f>12/16</f>
        <v>0.75</v>
      </c>
      <c r="AI22" s="4">
        <f>13/15</f>
        <v>0.8666666666666667</v>
      </c>
      <c r="AJ22" s="4">
        <f>14/16</f>
        <v>0.875</v>
      </c>
      <c r="AK22" s="4">
        <f>14/16</f>
        <v>0.875</v>
      </c>
      <c r="AL22" s="4">
        <f>12/16</f>
        <v>0.75</v>
      </c>
      <c r="AM22" s="4">
        <f>13/16</f>
        <v>0.8125</v>
      </c>
      <c r="AN22" s="4">
        <f>11/16</f>
        <v>0.6875</v>
      </c>
      <c r="AO22" s="4">
        <f>12/15</f>
        <v>0.8</v>
      </c>
      <c r="AP22" s="4">
        <f>11/15</f>
        <v>0.73333333333333328</v>
      </c>
      <c r="AQ22" s="4">
        <f>13/16</f>
        <v>0.8125</v>
      </c>
      <c r="AR22" s="4">
        <f>12/16</f>
        <v>0.75</v>
      </c>
      <c r="AS22" s="4">
        <f>12/16</f>
        <v>0.75</v>
      </c>
      <c r="AT22" s="4">
        <f>10/15</f>
        <v>0.66666666666666663</v>
      </c>
      <c r="AU22" s="4">
        <f>12/15</f>
        <v>0.8</v>
      </c>
      <c r="AV22" s="4">
        <f>12/16</f>
        <v>0.75</v>
      </c>
      <c r="AW22" s="4">
        <f>12/15</f>
        <v>0.8</v>
      </c>
      <c r="AX22" s="4">
        <f>14/16</f>
        <v>0.875</v>
      </c>
      <c r="AY22" s="4">
        <f>13/16</f>
        <v>0.8125</v>
      </c>
      <c r="AZ22" s="4">
        <f>12/16</f>
        <v>0.75</v>
      </c>
    </row>
    <row r="23" spans="2:52" x14ac:dyDescent="0.25">
      <c r="B23" t="s">
        <v>8</v>
      </c>
      <c r="C23" s="4">
        <f>0/16</f>
        <v>0</v>
      </c>
      <c r="D23" s="4">
        <f>1/16</f>
        <v>6.25E-2</v>
      </c>
      <c r="E23" s="4">
        <f>0/15</f>
        <v>0</v>
      </c>
      <c r="F23" s="4">
        <f>2/16</f>
        <v>0.125</v>
      </c>
      <c r="G23" s="4">
        <f>6/16</f>
        <v>0.375</v>
      </c>
      <c r="H23" s="4">
        <f>7/16</f>
        <v>0.4375</v>
      </c>
      <c r="I23" s="4">
        <f>8/16</f>
        <v>0.5</v>
      </c>
      <c r="J23" s="4">
        <f>13/16</f>
        <v>0.8125</v>
      </c>
      <c r="K23" s="4">
        <f>8/16</f>
        <v>0.5</v>
      </c>
      <c r="L23" s="4">
        <f>6/16</f>
        <v>0.375</v>
      </c>
      <c r="M23" s="4">
        <f>5/16</f>
        <v>0.3125</v>
      </c>
      <c r="N23" s="4">
        <f>3/16</f>
        <v>0.1875</v>
      </c>
      <c r="O23" s="4">
        <v>0</v>
      </c>
      <c r="P23" s="4">
        <f>4/15</f>
        <v>0.26666666666666666</v>
      </c>
      <c r="Q23" s="4">
        <f>2/16</f>
        <v>0.125</v>
      </c>
      <c r="R23" s="4">
        <f>4/16</f>
        <v>0.25</v>
      </c>
      <c r="S23" s="4">
        <f>8/16</f>
        <v>0.5</v>
      </c>
      <c r="T23" s="4">
        <f>11/16</f>
        <v>0.6875</v>
      </c>
      <c r="U23" s="4">
        <f>7/14</f>
        <v>0.5</v>
      </c>
      <c r="V23" s="4">
        <f>4/15</f>
        <v>0.26666666666666666</v>
      </c>
      <c r="W23" s="4">
        <f>1/16</f>
        <v>6.25E-2</v>
      </c>
      <c r="X23" s="4">
        <f>3/16</f>
        <v>0.1875</v>
      </c>
      <c r="Y23" s="4">
        <f>1/15</f>
        <v>6.6666666666666666E-2</v>
      </c>
      <c r="Z23" s="4">
        <f>0/16</f>
        <v>0</v>
      </c>
      <c r="AA23" s="4">
        <f>0/16</f>
        <v>0</v>
      </c>
      <c r="AB23" s="4">
        <f>0/15</f>
        <v>0</v>
      </c>
      <c r="AC23" s="4">
        <f>1/16</f>
        <v>6.25E-2</v>
      </c>
      <c r="AD23" s="4">
        <f>0/15</f>
        <v>0</v>
      </c>
      <c r="AE23" s="4">
        <f>4/16</f>
        <v>0.25</v>
      </c>
      <c r="AF23" s="4">
        <f>4/15</f>
        <v>0.26666666666666666</v>
      </c>
      <c r="AG23" s="4">
        <f>4/16</f>
        <v>0.25</v>
      </c>
      <c r="AH23" s="4">
        <f>4/16</f>
        <v>0.25</v>
      </c>
      <c r="AI23" s="4">
        <f>2/15</f>
        <v>0.13333333333333333</v>
      </c>
      <c r="AJ23" s="4">
        <f>1/16</f>
        <v>6.25E-2</v>
      </c>
      <c r="AK23" s="4">
        <f>2/16</f>
        <v>0.125</v>
      </c>
      <c r="AL23" s="4">
        <f>1/16</f>
        <v>6.25E-2</v>
      </c>
      <c r="AM23" s="4">
        <f>0/16</f>
        <v>0</v>
      </c>
      <c r="AN23" s="4">
        <f>2/16</f>
        <v>0.125</v>
      </c>
      <c r="AO23" s="4">
        <f>0/15</f>
        <v>0</v>
      </c>
      <c r="AP23" s="4">
        <f>3/15</f>
        <v>0.2</v>
      </c>
      <c r="AQ23" s="4">
        <f>3/16</f>
        <v>0.1875</v>
      </c>
      <c r="AR23" s="4">
        <f>4/16</f>
        <v>0.25</v>
      </c>
      <c r="AS23" s="4">
        <f>3/16</f>
        <v>0.1875</v>
      </c>
      <c r="AT23" s="4">
        <f>3/15</f>
        <v>0.2</v>
      </c>
      <c r="AU23" s="4">
        <f>3/15</f>
        <v>0.2</v>
      </c>
      <c r="AV23" s="4">
        <f>1/16</f>
        <v>6.25E-2</v>
      </c>
      <c r="AW23" s="4">
        <f>0/15</f>
        <v>0</v>
      </c>
      <c r="AX23" s="4">
        <f t="shared" ref="AX23:AZ24" si="9">0/16</f>
        <v>0</v>
      </c>
      <c r="AY23" s="4">
        <f t="shared" si="9"/>
        <v>0</v>
      </c>
      <c r="AZ23" s="4">
        <f>2/16</f>
        <v>0.125</v>
      </c>
    </row>
    <row r="24" spans="2:52" x14ac:dyDescent="0.25">
      <c r="B24" t="s">
        <v>9</v>
      </c>
      <c r="C24" s="4">
        <f>0/16</f>
        <v>0</v>
      </c>
      <c r="D24" s="4">
        <f>0/16</f>
        <v>0</v>
      </c>
      <c r="E24" s="4">
        <f>0/15</f>
        <v>0</v>
      </c>
      <c r="F24" s="4">
        <f t="shared" ref="F24:K24" si="10">0/16</f>
        <v>0</v>
      </c>
      <c r="G24" s="4">
        <f t="shared" si="10"/>
        <v>0</v>
      </c>
      <c r="H24" s="4">
        <f t="shared" si="10"/>
        <v>0</v>
      </c>
      <c r="I24" s="4">
        <f t="shared" si="10"/>
        <v>0</v>
      </c>
      <c r="J24" s="4">
        <f t="shared" si="10"/>
        <v>0</v>
      </c>
      <c r="K24" s="4">
        <f t="shared" si="10"/>
        <v>0</v>
      </c>
      <c r="L24" s="4">
        <f>0/16</f>
        <v>0</v>
      </c>
      <c r="M24" s="4">
        <f>0/16</f>
        <v>0</v>
      </c>
      <c r="N24" s="4">
        <f>0/16</f>
        <v>0</v>
      </c>
      <c r="O24" s="4">
        <v>0</v>
      </c>
      <c r="P24" s="4">
        <f>0/15</f>
        <v>0</v>
      </c>
      <c r="Q24" s="4">
        <f>0/16</f>
        <v>0</v>
      </c>
      <c r="R24" s="4">
        <f>0/16</f>
        <v>0</v>
      </c>
      <c r="S24" s="4">
        <f>0/16</f>
        <v>0</v>
      </c>
      <c r="T24" s="4">
        <f>0/16</f>
        <v>0</v>
      </c>
      <c r="U24" s="4">
        <f>0/14</f>
        <v>0</v>
      </c>
      <c r="V24" s="4">
        <f>0/15</f>
        <v>0</v>
      </c>
      <c r="W24" s="4">
        <f>0/16</f>
        <v>0</v>
      </c>
      <c r="X24" s="4">
        <f>0/16</f>
        <v>0</v>
      </c>
      <c r="Y24" s="4">
        <f>0/15</f>
        <v>0</v>
      </c>
      <c r="Z24" s="4">
        <f>0/16</f>
        <v>0</v>
      </c>
      <c r="AA24" s="4">
        <f>0/16</f>
        <v>0</v>
      </c>
      <c r="AB24" s="4">
        <f>0/15</f>
        <v>0</v>
      </c>
      <c r="AC24" s="4">
        <f>0/16</f>
        <v>0</v>
      </c>
      <c r="AD24" s="4">
        <f>0/15</f>
        <v>0</v>
      </c>
      <c r="AE24" s="4">
        <f>0/16</f>
        <v>0</v>
      </c>
      <c r="AF24" s="4">
        <f>0/15</f>
        <v>0</v>
      </c>
      <c r="AG24" s="4">
        <f>0/16</f>
        <v>0</v>
      </c>
      <c r="AH24" s="4">
        <f>0/16</f>
        <v>0</v>
      </c>
      <c r="AI24" s="4">
        <f>0/15</f>
        <v>0</v>
      </c>
      <c r="AJ24" s="4">
        <f>0/16</f>
        <v>0</v>
      </c>
      <c r="AK24" s="4">
        <f>0/16</f>
        <v>0</v>
      </c>
      <c r="AL24" s="4">
        <f>0/16</f>
        <v>0</v>
      </c>
      <c r="AM24" s="4">
        <f>0/16</f>
        <v>0</v>
      </c>
      <c r="AN24" s="4">
        <f>0/16</f>
        <v>0</v>
      </c>
      <c r="AO24" s="4">
        <f>0/15</f>
        <v>0</v>
      </c>
      <c r="AP24" s="4">
        <f>0/15</f>
        <v>0</v>
      </c>
      <c r="AQ24" s="4">
        <f>0/16</f>
        <v>0</v>
      </c>
      <c r="AR24" s="4">
        <f>0/16</f>
        <v>0</v>
      </c>
      <c r="AS24" s="4">
        <f>0/16</f>
        <v>0</v>
      </c>
      <c r="AT24" s="4">
        <f>0/15</f>
        <v>0</v>
      </c>
      <c r="AU24" s="4">
        <f>0/15</f>
        <v>0</v>
      </c>
      <c r="AV24" s="4">
        <f>0/16</f>
        <v>0</v>
      </c>
      <c r="AW24" s="4">
        <f>0/15</f>
        <v>0</v>
      </c>
      <c r="AX24" s="4">
        <f t="shared" si="9"/>
        <v>0</v>
      </c>
      <c r="AY24" s="4">
        <f t="shared" si="9"/>
        <v>0</v>
      </c>
      <c r="AZ24" s="4">
        <f t="shared" si="9"/>
        <v>0</v>
      </c>
    </row>
    <row r="25" spans="2:52" x14ac:dyDescent="0.25">
      <c r="P25" s="4"/>
      <c r="Q25" s="4"/>
      <c r="R25" s="4"/>
      <c r="S25" s="4"/>
      <c r="Y25" s="4"/>
    </row>
    <row r="26" spans="2:52" x14ac:dyDescent="0.25">
      <c r="P26" s="4"/>
      <c r="R26" s="4"/>
      <c r="S26" s="4"/>
      <c r="Y26" s="4"/>
    </row>
    <row r="27" spans="2:52" x14ac:dyDescent="0.25">
      <c r="R27" s="4"/>
      <c r="S27" s="4"/>
      <c r="Y27" s="4"/>
    </row>
    <row r="28" spans="2:52" x14ac:dyDescent="0.25">
      <c r="R28" s="4"/>
      <c r="S28" s="4"/>
      <c r="Y28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2024-12-16T08:52:48Z</dcterms:modified>
</cp:coreProperties>
</file>